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ita69\"/>
    </mc:Choice>
  </mc:AlternateContent>
  <xr:revisionPtr revIDLastSave="0" documentId="13_ncr:1_{A8320C7A-C988-4EDF-8FC4-4C39BFB098C0}" xr6:coauthVersionLast="46" xr6:coauthVersionMax="46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definedNames>
    <definedName name="_xlnm.Print_Area" localSheetId="0">Sheet1!$A$1:$J$25</definedName>
    <definedName name="_xlnm.Print_Titles" localSheetId="0">Sheet1!$1:$3</definedName>
  </definedNames>
  <calcPr calcId="181029"/>
</workbook>
</file>

<file path=xl/calcChain.xml><?xml version="1.0" encoding="utf-8"?>
<calcChain xmlns="http://schemas.openxmlformats.org/spreadsheetml/2006/main">
  <c r="D9" i="1" l="1"/>
  <c r="D23" i="1"/>
  <c r="D22" i="1"/>
  <c r="D21" i="1"/>
  <c r="D20" i="1"/>
  <c r="D19" i="1"/>
  <c r="D18" i="1"/>
  <c r="D17" i="1"/>
  <c r="D16" i="1"/>
  <c r="D15" i="1"/>
  <c r="D14" i="1"/>
  <c r="D25" i="1" l="1"/>
</calcChain>
</file>

<file path=xl/sharedStrings.xml><?xml version="1.0" encoding="utf-8"?>
<sst xmlns="http://schemas.openxmlformats.org/spreadsheetml/2006/main" count="90" uniqueCount="51">
  <si>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</si>
  <si>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</si>
  <si>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</si>
  <si>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</si>
  <si>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</si>
  <si>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</si>
  <si>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</si>
  <si>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</si>
  <si>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</si>
  <si>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</si>
  <si>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</si>
  <si>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</si>
  <si>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</si>
  <si>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</si>
  <si>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</si>
  <si>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</si>
  <si>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</si>
  <si>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</si>
  <si>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</si>
  <si>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</si>
  <si>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โครงการรณรงค์ป้องกันและแก้ไขปัญหาอุบัติเหตุช่วงเทศกาลปีใหม่</t>
  </si>
  <si>
    <t>การบังคับใช้กฎหมายและบริการประชาชน (ชมส. อาสาสมัครตำรวจบ้าน กต.ตร. และน้ำมันรถเช่า)</t>
  </si>
  <si>
    <t>ปฏิรูประบบงานสอบสวน</t>
  </si>
  <si>
    <t>โครงการดำเนินงานตำบลยั่งยืนเพื่อแก้ไขปัญหายาเสพติดฯ</t>
  </si>
  <si>
    <t>ค่าตอบแทนชุดปฏิบัติการปิดล้อมตรวจค้นฯ</t>
  </si>
  <si>
    <t>โครงการปราบปรามการค้ายาเสพติด</t>
  </si>
  <si>
    <t>โครงการสร้างเครือข่ายประชาชนในการป้องกันอาชญากรรม</t>
  </si>
  <si>
    <t>ค่า ot</t>
  </si>
  <si>
    <t>อำนวยความสะดวกผู้ใช้รถใช้ถนน</t>
  </si>
  <si>
    <t>สร้างภูมิคุ้มกันให้ประชาชนโดยประชาชน</t>
  </si>
  <si>
    <t>ป้องกันปัญหาอาชญากรรม</t>
  </si>
  <si>
    <t>เพื่อป้องกันและแก้ไขปัญหายาเสพติด</t>
  </si>
  <si>
    <t>ประชาชนได้รับความปลอดภัย</t>
  </si>
  <si>
    <t>ประชาชนอุ่นใจและพึงพอใจในการบริการ</t>
  </si>
  <si>
    <t>ชุมชนเกิดความเข้มแข็ง</t>
  </si>
  <si>
    <t>ตรวจค้นเป้าหมายพบสิ่งผิดกฎหมายและผู้กระทำผิด</t>
  </si>
  <si>
    <t>มีภูมิคุ้มกัน</t>
  </si>
  <si>
    <t>อำนวยความยุติธรรม บริการประชาชน</t>
  </si>
  <si>
    <t>พ.ต.อ.</t>
  </si>
  <si>
    <t>ผู้ตรวจ</t>
  </si>
  <si>
    <t>(จรัล บางประเสริฐ)</t>
  </si>
  <si>
    <t>ผกก.สภ.เกาะยาว</t>
  </si>
  <si>
    <t>รายงาน</t>
  </si>
  <si>
    <t xml:space="preserve">       สว.อก.สภ.เกาะยาว</t>
  </si>
  <si>
    <t xml:space="preserve">     พ.ต.ท.</t>
  </si>
  <si>
    <t xml:space="preserve">             (ศักดา อ่อนรักษ์)</t>
  </si>
  <si>
    <t>1 ต.ค.67 - 30 ก.ย.68</t>
  </si>
  <si>
    <t>แผนการใช้จ่ายงบประมาณ 
สถานีตำรวจภูธรเกาะยาว
ประจำปีงบประมาณ พ.ศ. 2569</t>
  </si>
  <si>
    <t>ชื่อโครงการ/กิจกรรม</t>
  </si>
  <si>
    <t>1 ต.ค.68 - 30 ก.ย.69</t>
  </si>
  <si>
    <t>น้ำมันรถจักรยานยนต์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</si>
</sst>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IT๙"/>
      <family val="2"/>
      <charset val="222"/>
    </font>
    <font>
      <sz val="14"/>
      <name val="TH SarabunIT๙"/>
      <family val="2"/>
      <charset val="222"/>
    </font>
    <font>
      <sz val="14"/>
      <color theme="1"/>
      <name val="TH SarabunPSK"/>
      <family val="2"/>
      <charset val="22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vertical="top"/>
    </xf>
    <xf numFmtId="0" fontId="1" fillId="0" borderId="1" xfId="0" applyFont="1" applyBorder="1"/>
    <xf numFmtId="187" fontId="8" fillId="0" borderId="1" xfId="1" applyNumberFormat="1" applyFont="1" applyBorder="1"/>
    <xf numFmtId="187" fontId="2" fillId="0" borderId="1" xfId="0" applyNumberFormat="1" applyFont="1" applyBorder="1"/>
    <xf numFmtId="187" fontId="8" fillId="0" borderId="1" xfId="1" applyNumberFormat="1" applyFont="1" applyBorder="1" applyAlignment="1"/>
    <xf numFmtId="187" fontId="8" fillId="0" borderId="1" xfId="1" applyNumberFormat="1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15" xfId="0" applyFont="1" applyBorder="1"/>
    <xf numFmtId="0" fontId="0" fillId="0" borderId="5" xfId="0" applyBorder="1"/>
    <xf numFmtId="0" fontId="0" fillId="0" borderId="3" xfId="0" applyBorder="1"/>
    <xf numFmtId="0" fontId="0" fillId="0" borderId="2" xfId="0" applyBorder="1"/>
    <xf numFmtId="187" fontId="8" fillId="3" borderId="1" xfId="1" applyNumberFormat="1" applyFont="1" applyFill="1" applyBorder="1" applyAlignment="1"/>
    <xf numFmtId="187" fontId="8" fillId="0" borderId="0" xfId="1" applyNumberFormat="1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24</xdr:row>
      <xdr:rowOff>57150</xdr:rowOff>
    </xdr:from>
    <xdr:to>
      <xdr:col>4</xdr:col>
      <xdr:colOff>199706</xdr:colOff>
      <xdr:row>31</xdr:row>
      <xdr:rowOff>125348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FA7B8C6-30C7-45E4-9B0B-24AA978AA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10325100"/>
          <a:ext cx="1533206" cy="1649348"/>
        </a:xfrm>
        <a:prstGeom prst="rect">
          <a:avLst/>
        </a:prstGeom>
      </xdr:spPr>
    </xdr:pic>
    <xdr:clientData/>
  </xdr:twoCellAnchor>
  <xdr:twoCellAnchor editAs="oneCell">
    <xdr:from>
      <xdr:col>8</xdr:col>
      <xdr:colOff>28576</xdr:colOff>
      <xdr:row>26</xdr:row>
      <xdr:rowOff>114300</xdr:rowOff>
    </xdr:from>
    <xdr:to>
      <xdr:col>8</xdr:col>
      <xdr:colOff>984442</xdr:colOff>
      <xdr:row>28</xdr:row>
      <xdr:rowOff>47624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0F94081-67CB-4844-80BC-17B4A905E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1" y="10829925"/>
          <a:ext cx="955866" cy="3714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11;&#3637;&#3591;&#3610;%2069\&#3619;&#3634;&#3618;&#3591;&#3634;&#3609;&#3585;&#3634;&#3619;&#3648;&#3591;&#3636;&#3609;69\&#3585;.&#3588;69\&#3619;&#3634;&#3618;&#3591;&#3634;&#3609;&#3648;&#3610;&#3636;&#3585;&#3592;&#3656;&#3634;&#3618;&#3611;&#3619;&#3632;&#3617;&#3634;&#3603;%20%20&#3651;&#3627;&#3617;&#36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"/>
      <sheetName val="ทั้งปี"/>
      <sheetName val="ประมาณ"/>
      <sheetName val="นักจิต (ไม่มี)"/>
      <sheetName val="นักจิต (มีเบิก)"/>
      <sheetName val="ชันสูตร"/>
      <sheetName val="ชันสูตร (ไม่มี)"/>
      <sheetName val="ส่งหมาย (ไม่มี)"/>
      <sheetName val="ส่งหมาย (3)"/>
      <sheetName val="ค่าตอบแทน พงส. (ไม่มี)"/>
      <sheetName val="ค่าตอบแทน พงส.ก.พ."/>
      <sheetName val="Sheet2"/>
      <sheetName val="ผกก.อ๊อด"/>
    </sheetNames>
    <sheetDataSet>
      <sheetData sheetId="0" refreshError="1"/>
      <sheetData sheetId="1">
        <row r="8">
          <cell r="C8">
            <v>51600</v>
          </cell>
          <cell r="D8">
            <v>25800</v>
          </cell>
          <cell r="E8">
            <v>25800</v>
          </cell>
        </row>
        <row r="9">
          <cell r="C9">
            <v>348000</v>
          </cell>
          <cell r="D9">
            <v>174000</v>
          </cell>
          <cell r="E9">
            <v>174000</v>
          </cell>
        </row>
        <row r="10">
          <cell r="C10">
            <v>7200</v>
          </cell>
          <cell r="D10">
            <v>3600</v>
          </cell>
          <cell r="E10">
            <v>3500</v>
          </cell>
        </row>
        <row r="11">
          <cell r="C11">
            <v>15800</v>
          </cell>
          <cell r="D11">
            <v>7900</v>
          </cell>
          <cell r="E11">
            <v>8000</v>
          </cell>
        </row>
        <row r="12">
          <cell r="C12">
            <v>4800</v>
          </cell>
          <cell r="D12">
            <v>2400</v>
          </cell>
          <cell r="E12">
            <v>2300</v>
          </cell>
        </row>
        <row r="14">
          <cell r="C14">
            <v>8700</v>
          </cell>
          <cell r="D14">
            <v>4400</v>
          </cell>
          <cell r="E14">
            <v>4300</v>
          </cell>
        </row>
        <row r="15">
          <cell r="C15">
            <v>20600</v>
          </cell>
          <cell r="D15">
            <v>10300</v>
          </cell>
          <cell r="E15">
            <v>10300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zoomScaleNormal="100" workbookViewId="0">
      <selection activeCell="D15" sqref="D15"/>
    </sheetView>
  </sheetViews>
  <sheetFormatPr defaultRowHeight="14.25" x14ac:dyDescent="0.2"/>
  <cols>
    <col min="1" max="1" width="5.25" customWidth="1"/>
    <col min="2" max="2" width="46.5" customWidth="1"/>
    <col min="3" max="3" width="12.75" customWidth="1"/>
    <col min="4" max="8" width="9.625" customWidth="1"/>
    <col min="9" max="9" width="15.5" customWidth="1"/>
    <col min="10" max="10" width="16.25" customWidth="1"/>
  </cols>
  <sheetData>
    <row r="1" spans="1:10" ht="21" customHeight="1" x14ac:dyDescent="0.2">
      <c r="A1" s="38" t="s">
        <v>47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20.2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</row>
    <row r="4" spans="1:10" ht="23.25" customHeight="1" x14ac:dyDescent="0.2">
      <c r="A4" s="41" t="s">
        <v>0</v>
      </c>
      <c r="B4" s="43" t="s">
        <v>48</v>
      </c>
      <c r="C4" s="43" t="s">
        <v>1</v>
      </c>
      <c r="D4" s="46" t="s">
        <v>2</v>
      </c>
      <c r="E4" s="47"/>
      <c r="F4" s="47"/>
      <c r="G4" s="47"/>
      <c r="H4" s="48"/>
      <c r="I4" s="43" t="s">
        <v>8</v>
      </c>
      <c r="J4" s="43" t="s">
        <v>9</v>
      </c>
    </row>
    <row r="5" spans="1:10" x14ac:dyDescent="0.2">
      <c r="A5" s="42"/>
      <c r="B5" s="44"/>
      <c r="C5" s="44"/>
      <c r="D5" s="42" t="s">
        <v>3</v>
      </c>
      <c r="E5" s="45" t="s">
        <v>4</v>
      </c>
      <c r="F5" s="42" t="s">
        <v>5</v>
      </c>
      <c r="G5" s="42" t="s">
        <v>6</v>
      </c>
      <c r="H5" s="42" t="s">
        <v>7</v>
      </c>
      <c r="I5" s="44"/>
      <c r="J5" s="44"/>
    </row>
    <row r="6" spans="1:10" ht="27.75" customHeight="1" x14ac:dyDescent="0.2">
      <c r="A6" s="42"/>
      <c r="B6" s="44"/>
      <c r="C6" s="44"/>
      <c r="D6" s="42"/>
      <c r="E6" s="45"/>
      <c r="F6" s="42"/>
      <c r="G6" s="42"/>
      <c r="H6" s="42"/>
      <c r="I6" s="44"/>
      <c r="J6" s="44"/>
    </row>
    <row r="7" spans="1:10" ht="37.5" x14ac:dyDescent="0.35">
      <c r="A7" s="6">
        <v>1</v>
      </c>
      <c r="B7" s="11" t="s">
        <v>20</v>
      </c>
      <c r="C7" s="7" t="s">
        <v>28</v>
      </c>
      <c r="D7" s="34">
        <v>12600</v>
      </c>
      <c r="E7" s="1"/>
      <c r="F7" s="1"/>
      <c r="G7" s="1"/>
      <c r="H7" s="1"/>
      <c r="I7" s="18" t="s">
        <v>49</v>
      </c>
      <c r="J7" s="9" t="s">
        <v>32</v>
      </c>
    </row>
    <row r="8" spans="1:10" ht="47.25" x14ac:dyDescent="0.35">
      <c r="A8" s="6">
        <v>2</v>
      </c>
      <c r="B8" s="12" t="s">
        <v>21</v>
      </c>
      <c r="C8" s="7" t="s">
        <v>29</v>
      </c>
      <c r="D8" s="34">
        <v>64100</v>
      </c>
      <c r="E8" s="1"/>
      <c r="F8" s="1"/>
      <c r="G8" s="1"/>
      <c r="H8" s="1"/>
      <c r="I8" s="18" t="s">
        <v>49</v>
      </c>
      <c r="J8" s="9" t="s">
        <v>32</v>
      </c>
    </row>
    <row r="9" spans="1:10" ht="37.5" x14ac:dyDescent="0.35">
      <c r="A9" s="6">
        <v>3</v>
      </c>
      <c r="B9" s="13" t="s">
        <v>22</v>
      </c>
      <c r="C9" s="7" t="s">
        <v>37</v>
      </c>
      <c r="D9" s="21">
        <f>57900</f>
        <v>57900</v>
      </c>
      <c r="E9" s="1"/>
      <c r="F9" s="1"/>
      <c r="G9" s="1"/>
      <c r="H9" s="1"/>
      <c r="I9" s="18" t="s">
        <v>49</v>
      </c>
      <c r="J9" s="9" t="s">
        <v>33</v>
      </c>
    </row>
    <row r="10" spans="1:10" ht="47.25" x14ac:dyDescent="0.35">
      <c r="A10" s="6">
        <v>4</v>
      </c>
      <c r="B10" s="14" t="s">
        <v>23</v>
      </c>
      <c r="C10" s="7" t="s">
        <v>29</v>
      </c>
      <c r="D10" s="34">
        <v>78000</v>
      </c>
      <c r="E10" s="1"/>
      <c r="F10" s="1"/>
      <c r="G10" s="1"/>
      <c r="H10" s="1"/>
      <c r="I10" s="18" t="s">
        <v>49</v>
      </c>
      <c r="J10" s="9" t="s">
        <v>34</v>
      </c>
    </row>
    <row r="11" spans="1:10" ht="56.25" x14ac:dyDescent="0.35">
      <c r="A11" s="6">
        <v>5</v>
      </c>
      <c r="B11" s="13" t="s">
        <v>24</v>
      </c>
      <c r="C11" s="7" t="s">
        <v>30</v>
      </c>
      <c r="D11" s="34">
        <v>20000</v>
      </c>
      <c r="E11" s="1"/>
      <c r="F11" s="1"/>
      <c r="G11" s="1"/>
      <c r="H11" s="1"/>
      <c r="I11" s="18" t="s">
        <v>49</v>
      </c>
      <c r="J11" s="9" t="s">
        <v>35</v>
      </c>
    </row>
    <row r="12" spans="1:10" ht="56.25" x14ac:dyDescent="0.35">
      <c r="A12" s="6">
        <v>6</v>
      </c>
      <c r="B12" s="13" t="s">
        <v>25</v>
      </c>
      <c r="C12" s="7" t="s">
        <v>31</v>
      </c>
      <c r="D12" s="34">
        <v>16050</v>
      </c>
      <c r="E12" s="1"/>
      <c r="F12" s="1"/>
      <c r="G12" s="1"/>
      <c r="H12" s="1"/>
      <c r="I12" s="18" t="s">
        <v>49</v>
      </c>
      <c r="J12" s="9" t="s">
        <v>35</v>
      </c>
    </row>
    <row r="13" spans="1:10" ht="47.25" x14ac:dyDescent="0.35">
      <c r="A13" s="6">
        <v>7</v>
      </c>
      <c r="B13" s="15" t="s">
        <v>26</v>
      </c>
      <c r="C13" s="8" t="s">
        <v>29</v>
      </c>
      <c r="D13" s="34">
        <v>15000</v>
      </c>
      <c r="E13" s="1"/>
      <c r="F13" s="1"/>
      <c r="G13" s="1"/>
      <c r="H13" s="1"/>
      <c r="I13" s="18" t="s">
        <v>46</v>
      </c>
      <c r="J13" s="10" t="s">
        <v>36</v>
      </c>
    </row>
    <row r="14" spans="1:10" ht="36" customHeight="1" x14ac:dyDescent="0.3">
      <c r="A14" s="6">
        <v>8</v>
      </c>
      <c r="B14" s="15" t="s">
        <v>27</v>
      </c>
      <c r="C14" s="7" t="s">
        <v>37</v>
      </c>
      <c r="D14" s="22">
        <f>[1]ทั้งปี!$C$9+[1]ทั้งปี!$D$9+[1]ทั้งปี!$E$9</f>
        <v>696000</v>
      </c>
      <c r="E14" s="4"/>
      <c r="F14" s="4"/>
      <c r="G14" s="4"/>
      <c r="H14" s="4"/>
      <c r="I14" s="18" t="s">
        <v>46</v>
      </c>
      <c r="J14" s="9" t="s">
        <v>33</v>
      </c>
    </row>
    <row r="15" spans="1:10" ht="37.5" x14ac:dyDescent="0.3">
      <c r="A15" s="6">
        <v>9</v>
      </c>
      <c r="B15" s="16" t="s">
        <v>11</v>
      </c>
      <c r="C15" s="7" t="s">
        <v>37</v>
      </c>
      <c r="D15" s="22">
        <f>[1]ทั้งปี!$C$8+[1]ทั้งปี!$D$8+[1]ทั้งปี!$E$8</f>
        <v>103200</v>
      </c>
      <c r="E15" s="4"/>
      <c r="F15" s="4"/>
      <c r="G15" s="4"/>
      <c r="H15" s="4"/>
      <c r="I15" s="18" t="s">
        <v>46</v>
      </c>
      <c r="J15" s="9" t="s">
        <v>33</v>
      </c>
    </row>
    <row r="16" spans="1:10" ht="37.5" x14ac:dyDescent="0.3">
      <c r="A16" s="6">
        <v>10</v>
      </c>
      <c r="B16" s="16" t="s">
        <v>12</v>
      </c>
      <c r="C16" s="7" t="s">
        <v>37</v>
      </c>
      <c r="D16" s="22">
        <f>[1]ทั้งปี!$C$10+[1]ทั้งปี!$D$10+[1]ทั้งปี!$E$10</f>
        <v>14300</v>
      </c>
      <c r="E16" s="4"/>
      <c r="F16" s="4"/>
      <c r="G16" s="4"/>
      <c r="H16" s="4"/>
      <c r="I16" s="18" t="s">
        <v>49</v>
      </c>
      <c r="J16" s="9" t="s">
        <v>33</v>
      </c>
    </row>
    <row r="17" spans="1:10" ht="37.5" x14ac:dyDescent="0.3">
      <c r="A17" s="6">
        <v>11</v>
      </c>
      <c r="B17" s="16" t="s">
        <v>13</v>
      </c>
      <c r="C17" s="7" t="s">
        <v>37</v>
      </c>
      <c r="D17" s="22">
        <f>[1]ทั้งปี!$C$11+[1]ทั้งปี!$D$11+[1]ทั้งปี!$E$11</f>
        <v>31700</v>
      </c>
      <c r="E17" s="4"/>
      <c r="F17" s="4"/>
      <c r="G17" s="4"/>
      <c r="H17" s="4"/>
      <c r="I17" s="18" t="s">
        <v>49</v>
      </c>
      <c r="J17" s="9" t="s">
        <v>33</v>
      </c>
    </row>
    <row r="18" spans="1:10" ht="37.5" x14ac:dyDescent="0.3">
      <c r="A18" s="6">
        <v>12</v>
      </c>
      <c r="B18" s="16" t="s">
        <v>14</v>
      </c>
      <c r="C18" s="7" t="s">
        <v>37</v>
      </c>
      <c r="D18" s="35">
        <f>[1]ทั้งปี!$C$12+[1]ทั้งปี!$D$12+[1]ทั้งปี!$E$12</f>
        <v>9500</v>
      </c>
      <c r="E18" s="4"/>
      <c r="F18" s="4"/>
      <c r="G18" s="4"/>
      <c r="H18" s="4"/>
      <c r="I18" s="18" t="s">
        <v>49</v>
      </c>
      <c r="J18" s="9" t="s">
        <v>33</v>
      </c>
    </row>
    <row r="19" spans="1:10" ht="37.5" x14ac:dyDescent="0.3">
      <c r="A19" s="6">
        <v>13</v>
      </c>
      <c r="B19" s="17" t="s">
        <v>15</v>
      </c>
      <c r="C19" s="7" t="s">
        <v>37</v>
      </c>
      <c r="D19" s="22">
        <f>82500*4</f>
        <v>330000</v>
      </c>
      <c r="E19" s="4"/>
      <c r="F19" s="4"/>
      <c r="G19" s="4"/>
      <c r="H19" s="4"/>
      <c r="I19" s="18" t="s">
        <v>49</v>
      </c>
      <c r="J19" s="9" t="s">
        <v>33</v>
      </c>
    </row>
    <row r="20" spans="1:10" ht="32.25" customHeight="1" x14ac:dyDescent="0.3">
      <c r="A20" s="6">
        <v>13</v>
      </c>
      <c r="B20" s="17" t="s">
        <v>50</v>
      </c>
      <c r="C20" s="7" t="s">
        <v>37</v>
      </c>
      <c r="D20" s="22">
        <f>143000*4</f>
        <v>572000</v>
      </c>
      <c r="E20" s="4"/>
      <c r="F20" s="4"/>
      <c r="G20" s="4"/>
      <c r="H20" s="4"/>
      <c r="I20" s="18" t="s">
        <v>49</v>
      </c>
      <c r="J20" s="9" t="s">
        <v>33</v>
      </c>
    </row>
    <row r="21" spans="1:10" ht="37.5" x14ac:dyDescent="0.35">
      <c r="A21" s="6">
        <v>14</v>
      </c>
      <c r="B21" s="16" t="s">
        <v>16</v>
      </c>
      <c r="C21" s="7" t="s">
        <v>37</v>
      </c>
      <c r="D21" s="21">
        <f>[1]ทั้งปี!$C$14+[1]ทั้งปี!$D$14+[1]ทั้งปี!$E$14</f>
        <v>17400</v>
      </c>
      <c r="E21" s="1"/>
      <c r="F21" s="1"/>
      <c r="G21" s="1"/>
      <c r="H21" s="1"/>
      <c r="I21" s="18" t="s">
        <v>49</v>
      </c>
      <c r="J21" s="9" t="s">
        <v>33</v>
      </c>
    </row>
    <row r="22" spans="1:10" ht="37.5" x14ac:dyDescent="0.35">
      <c r="A22" s="6">
        <v>15</v>
      </c>
      <c r="B22" s="16" t="s">
        <v>17</v>
      </c>
      <c r="C22" s="7" t="s">
        <v>37</v>
      </c>
      <c r="D22" s="21">
        <f>453400*4</f>
        <v>1813600</v>
      </c>
      <c r="E22" s="1"/>
      <c r="F22" s="1"/>
      <c r="G22" s="1"/>
      <c r="H22" s="1"/>
      <c r="I22" s="18" t="s">
        <v>49</v>
      </c>
      <c r="J22" s="9" t="s">
        <v>33</v>
      </c>
    </row>
    <row r="23" spans="1:10" ht="37.5" x14ac:dyDescent="0.35">
      <c r="A23" s="6">
        <v>16</v>
      </c>
      <c r="B23" s="16" t="s">
        <v>18</v>
      </c>
      <c r="C23" s="7" t="s">
        <v>37</v>
      </c>
      <c r="D23" s="21">
        <f>[1]ทั้งปี!$C$15+[1]ทั้งปี!$D$15+[1]ทั้งปี!$E$15</f>
        <v>41200</v>
      </c>
      <c r="E23" s="1"/>
      <c r="F23" s="1"/>
      <c r="G23" s="1"/>
      <c r="H23" s="1"/>
      <c r="I23" s="18" t="s">
        <v>49</v>
      </c>
      <c r="J23" s="9" t="s">
        <v>33</v>
      </c>
    </row>
    <row r="24" spans="1:10" ht="21" x14ac:dyDescent="0.35">
      <c r="A24" s="6">
        <v>17</v>
      </c>
      <c r="B24" s="16" t="s">
        <v>19</v>
      </c>
      <c r="C24" s="1"/>
      <c r="D24" s="19"/>
      <c r="E24" s="1"/>
      <c r="F24" s="1"/>
      <c r="G24" s="1"/>
      <c r="H24" s="1"/>
      <c r="I24" s="1"/>
      <c r="J24" s="1"/>
    </row>
    <row r="25" spans="1:10" ht="21" x14ac:dyDescent="0.35">
      <c r="A25" s="2" t="s">
        <v>10</v>
      </c>
      <c r="B25" s="3"/>
      <c r="C25" s="1"/>
      <c r="D25" s="20">
        <f>SUM(D7:D24)</f>
        <v>3892550</v>
      </c>
      <c r="E25" s="1"/>
      <c r="F25" s="1"/>
      <c r="G25" s="1"/>
      <c r="H25" s="1"/>
      <c r="I25" s="1"/>
      <c r="J25" s="1"/>
    </row>
    <row r="26" spans="1:10" x14ac:dyDescent="0.2">
      <c r="A26" s="23"/>
      <c r="B26" s="24"/>
      <c r="C26" s="24"/>
      <c r="D26" s="24"/>
      <c r="E26" s="24"/>
      <c r="F26" s="24"/>
      <c r="G26" s="24"/>
      <c r="H26" s="24"/>
      <c r="I26" s="24"/>
      <c r="J26" s="25"/>
    </row>
    <row r="27" spans="1:10" x14ac:dyDescent="0.2">
      <c r="A27" s="26"/>
      <c r="J27" s="27"/>
    </row>
    <row r="28" spans="1:10" ht="20.25" x14ac:dyDescent="0.3">
      <c r="A28" s="26"/>
      <c r="C28" s="28" t="s">
        <v>44</v>
      </c>
      <c r="D28" s="28"/>
      <c r="E28" s="28" t="s">
        <v>42</v>
      </c>
      <c r="H28" s="29" t="s">
        <v>38</v>
      </c>
      <c r="I28" s="28"/>
      <c r="J28" s="30" t="s">
        <v>39</v>
      </c>
    </row>
    <row r="29" spans="1:10" ht="20.25" x14ac:dyDescent="0.3">
      <c r="A29" s="26"/>
      <c r="C29" s="36" t="s">
        <v>45</v>
      </c>
      <c r="D29" s="36"/>
      <c r="E29" s="28"/>
      <c r="H29" s="28"/>
      <c r="I29" s="28" t="s">
        <v>40</v>
      </c>
      <c r="J29" s="30"/>
    </row>
    <row r="30" spans="1:10" ht="20.25" x14ac:dyDescent="0.3">
      <c r="A30" s="26"/>
      <c r="C30" s="37" t="s">
        <v>43</v>
      </c>
      <c r="D30" s="37"/>
      <c r="E30" s="28"/>
      <c r="H30" s="28"/>
      <c r="I30" s="28" t="s">
        <v>41</v>
      </c>
      <c r="J30" s="30"/>
    </row>
    <row r="31" spans="1:10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3"/>
    </row>
    <row r="39" spans="1:10" s="5" customFormat="1" ht="19.5" x14ac:dyDescent="0.25">
      <c r="A39"/>
      <c r="B39"/>
      <c r="C39"/>
      <c r="D39"/>
      <c r="E39"/>
      <c r="F39"/>
      <c r="G39"/>
      <c r="H39"/>
      <c r="I39"/>
      <c r="J39"/>
    </row>
    <row r="47" spans="1:10" ht="14.25" customHeight="1" x14ac:dyDescent="0.2"/>
    <row r="48" spans="1:10" ht="14.25" customHeight="1" x14ac:dyDescent="0.2"/>
    <row r="49" ht="14.25" customHeight="1" x14ac:dyDescent="0.2"/>
  </sheetData>
  <mergeCells count="14">
    <mergeCell ref="C29:D29"/>
    <mergeCell ref="C30:D30"/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</cp:lastModifiedBy>
  <cp:lastPrinted>2026-07-16T04:10:11Z</cp:lastPrinted>
  <dcterms:created xsi:type="dcterms:W3CDTF">2024-01-10T07:59:11Z</dcterms:created>
  <dcterms:modified xsi:type="dcterms:W3CDTF">2026-07-16T04:10:29Z</dcterms:modified>
</cp:coreProperties>
</file>